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75" windowWidth="11355" windowHeight="8040"/>
  </bookViews>
  <sheets>
    <sheet name="авто" sheetId="12" r:id="rId1"/>
    <sheet name="ДСТ " sheetId="14" r:id="rId2"/>
  </sheets>
  <externalReferences>
    <externalReference r:id="rId3"/>
  </externalReferences>
  <definedNames>
    <definedName name="_xlnm.Print_Area" localSheetId="1">'ДСТ '!$B$1:$I$57</definedName>
  </definedNames>
  <calcPr calcId="124519" refMode="R1C1"/>
</workbook>
</file>

<file path=xl/calcChain.xml><?xml version="1.0" encoding="utf-8"?>
<calcChain xmlns="http://schemas.openxmlformats.org/spreadsheetml/2006/main">
  <c r="G20" i="14"/>
  <c r="J18"/>
  <c r="G18"/>
  <c r="J19"/>
  <c r="G19"/>
  <c r="J20"/>
  <c r="J21"/>
  <c r="G21"/>
  <c r="J22"/>
  <c r="G22"/>
  <c r="J23"/>
  <c r="G23"/>
  <c r="J24"/>
  <c r="G24"/>
  <c r="J25"/>
  <c r="G25"/>
  <c r="J26"/>
  <c r="G26"/>
  <c r="J27"/>
  <c r="G27"/>
  <c r="J28"/>
  <c r="G28"/>
  <c r="J29"/>
  <c r="G29"/>
  <c r="J30"/>
  <c r="G30"/>
  <c r="J31"/>
  <c r="G31"/>
  <c r="J32"/>
  <c r="G32"/>
  <c r="J33"/>
  <c r="G33"/>
  <c r="J34"/>
  <c r="G34"/>
  <c r="J35"/>
  <c r="G35"/>
  <c r="J36"/>
  <c r="G36"/>
  <c r="J37"/>
  <c r="G37"/>
  <c r="J38"/>
  <c r="G38"/>
  <c r="J39"/>
  <c r="G39"/>
  <c r="J40"/>
  <c r="G40"/>
  <c r="J41"/>
  <c r="G41"/>
  <c r="J42"/>
  <c r="G42"/>
  <c r="J43"/>
  <c r="G43"/>
  <c r="J44"/>
  <c r="G44"/>
  <c r="J45"/>
  <c r="G45"/>
  <c r="J46"/>
  <c r="G46"/>
  <c r="J47"/>
  <c r="G47"/>
  <c r="J17"/>
  <c r="G17"/>
  <c r="K18"/>
  <c r="I18"/>
  <c r="K19"/>
  <c r="I19"/>
  <c r="K20"/>
  <c r="I20"/>
  <c r="K21"/>
  <c r="I21"/>
  <c r="K22"/>
  <c r="I22"/>
  <c r="K23"/>
  <c r="I23"/>
  <c r="K24"/>
  <c r="I24"/>
  <c r="K25"/>
  <c r="I25"/>
  <c r="K26"/>
  <c r="I26"/>
  <c r="K27"/>
  <c r="I27"/>
  <c r="K28"/>
  <c r="I28"/>
  <c r="K29"/>
  <c r="I29"/>
  <c r="K30"/>
  <c r="I30"/>
  <c r="K31"/>
  <c r="I31"/>
  <c r="K32"/>
  <c r="I32"/>
  <c r="K33"/>
  <c r="I33"/>
  <c r="K34"/>
  <c r="I34"/>
  <c r="K35"/>
  <c r="I35"/>
  <c r="K36"/>
  <c r="I36"/>
  <c r="K37"/>
  <c r="I37"/>
  <c r="K38"/>
  <c r="I38"/>
  <c r="K39"/>
  <c r="I39"/>
  <c r="K40"/>
  <c r="I40"/>
  <c r="K41"/>
  <c r="I41"/>
  <c r="K42"/>
  <c r="I42"/>
  <c r="K43"/>
  <c r="I43"/>
  <c r="K44"/>
  <c r="I44"/>
  <c r="K45"/>
  <c r="I45"/>
  <c r="K46"/>
  <c r="I46"/>
  <c r="K47"/>
  <c r="I47"/>
  <c r="K17"/>
  <c r="I17"/>
  <c r="G5"/>
  <c r="B10"/>
  <c r="B11"/>
</calcChain>
</file>

<file path=xl/sharedStrings.xml><?xml version="1.0" encoding="utf-8"?>
<sst xmlns="http://schemas.openxmlformats.org/spreadsheetml/2006/main" count="125" uniqueCount="72">
  <si>
    <t>№ п/п</t>
  </si>
  <si>
    <t xml:space="preserve">                 Начальник ППО                                                Н.И. Марусевич</t>
  </si>
  <si>
    <t>Прейскурант</t>
  </si>
  <si>
    <t>РУП "Витебскавтодор"</t>
  </si>
  <si>
    <t>УТВЕРЖДАЮ</t>
  </si>
  <si>
    <t>Начальник ППО</t>
  </si>
  <si>
    <t>Единица измерения</t>
  </si>
  <si>
    <t>1 час</t>
  </si>
  <si>
    <t>1 км</t>
  </si>
  <si>
    <t>Наименование работы (услуги)</t>
  </si>
  <si>
    <t>цен (тарифов) на работы (услуги)</t>
  </si>
  <si>
    <t>_________________</t>
  </si>
  <si>
    <t>ФИО</t>
  </si>
  <si>
    <t xml:space="preserve"> на перевозку грузов автомобильным транспортом</t>
  </si>
  <si>
    <t>При строительстве и содержании а/д (мостов и др.), финансируемых за счет респ.и местн.бюджетов</t>
  </si>
  <si>
    <t>Для сторонних организаций</t>
  </si>
  <si>
    <t>филиала Дорожно-эксплуатационное управление № 38 РУП "Витебскавтодор"</t>
  </si>
  <si>
    <t>МАЗ-5551</t>
  </si>
  <si>
    <t>МАЗ - 6501А8</t>
  </si>
  <si>
    <t>МАЗ 5516 - А5</t>
  </si>
  <si>
    <t>Зенькина Н.А.</t>
  </si>
  <si>
    <t>(8-021-35-4-11-02)</t>
  </si>
  <si>
    <t xml:space="preserve"> без НДС</t>
  </si>
  <si>
    <t xml:space="preserve"> с НДС</t>
  </si>
  <si>
    <t>с НДС</t>
  </si>
  <si>
    <t>руб.</t>
  </si>
  <si>
    <t>Т.С.Погорельская</t>
  </si>
  <si>
    <t>н</t>
  </si>
  <si>
    <t>№ п.п.</t>
  </si>
  <si>
    <t>АВТОГРЕЙДЕРЫ
ГС- 14.02(тр.реж)</t>
  </si>
  <si>
    <t>АВТОГРЕЙДЕРЫ
ГС-14.02(проф.дорог)</t>
  </si>
  <si>
    <t>ПОГРУЗЧИКИ ОДНОКОВШОВЫЕ
А332С -01 тр.реж</t>
  </si>
  <si>
    <t>ПОГРУЗЧИКИ ОДНОКОВШОВЫЕ
А332С-01погр.гр.1-2к</t>
  </si>
  <si>
    <t>ПОГРУЗЧИКИ ОДНОКОВШОВЫЕ
Амкодор 342 С 4 погруз.</t>
  </si>
  <si>
    <t>ПОГРУЗЧИКИ ОДНОКОВШОВЫЕ
Амкодор 342С4 тр.режим</t>
  </si>
  <si>
    <t>ПОГРУЗЧИКИ ОДНОКОВШОВЫЕ
ТО-18Б</t>
  </si>
  <si>
    <t>ТРАКТОРЫ ПНЕВМОКОЛЕСНЫЕ
МТЗ-82.1</t>
  </si>
  <si>
    <t>ТРАКТОРЫ ПНЕВМОКОЛЕСНЫЕ
МТЗ-82.1 с кос.К-78М</t>
  </si>
  <si>
    <t>ТРАКТОРЫ ПНЕВМОКОЛЕСНЫЕ
МТЗ-82.1 трансп.режи</t>
  </si>
  <si>
    <t>ТРАКТОРЫ ПНЕВМОКОЛЕСНЫЕ
МТЗ-82.1приц2ПТС4,5</t>
  </si>
  <si>
    <t>ТРАКТОРЫ ПНЕВМОКОЛЕСНЫЕ
МТЗ-82.1раб фр.8047А</t>
  </si>
  <si>
    <t>ТРАКТОРЫ ПНЕВМОКОЛЕСНЫЕ
МТЗ-82.1тр.р8047А</t>
  </si>
  <si>
    <t>ТРАКТОРЫ ПНЕВМОКОЛЕСНЫЕ
МТЗ-82П</t>
  </si>
  <si>
    <t>ТРАКТОРЫ ПНЕВМОКОЛЕСНЫЕ
МТЗ-82П с приц 2ПТСЕ</t>
  </si>
  <si>
    <t>ТРАКТОРЫ ПНЕВМОКОЛЕСНЫЕ
МТЗ-82Пс кос.КРД-1,5</t>
  </si>
  <si>
    <t>ТРАКТОРЫ ПНЕВМОКОЛЕСНЫЕ
МТЗ1221 кошение</t>
  </si>
  <si>
    <t>ТРАКТОРЫ ПНЕВМОКОЛЕСНЫЕ
МТЗ1221 очис каналов</t>
  </si>
  <si>
    <t>ТРАКТОРЫ ПНЕВМОКОЛЕСНЫЕ
МТЗ1221 трансп режим</t>
  </si>
  <si>
    <t>ТРАКТОРЫ ПНЕВМОКОЛЕСНЫЕ
Ш-406 тр.реж</t>
  </si>
  <si>
    <t>ТРАКТОРЫ ПНЕВМОКОЛЕСНЫЕ
Ш-406уб снег отвалом</t>
  </si>
  <si>
    <t xml:space="preserve">ТРАКТОРЫ ПНЕВМОКОЛЕСНЫЕ
МТЗ1221 </t>
  </si>
  <si>
    <t>Начальник ППО                                                               Т.С.Погорельская</t>
  </si>
  <si>
    <t>испол. Зенькина Н.А.</t>
  </si>
  <si>
    <t>8-021-35-4-11-02</t>
  </si>
  <si>
    <t>Инв. номер</t>
  </si>
  <si>
    <t>без НДС</t>
  </si>
  <si>
    <t>МАШИНЫ ДЛЯ РАЗДЕЛКИ ТРЕЩИН CS -913</t>
  </si>
  <si>
    <t>_________</t>
  </si>
  <si>
    <t>Ф.И.О.</t>
  </si>
  <si>
    <t>цен(тарифов) на работы (услуги)</t>
  </si>
  <si>
    <t>единица измерения</t>
  </si>
  <si>
    <t>маш-час</t>
  </si>
  <si>
    <t xml:space="preserve">Прейскурант </t>
  </si>
  <si>
    <t xml:space="preserve">При строительстве и содержании а/д (мостов и др), финансируемых за счет респ.и местного бюджета </t>
  </si>
  <si>
    <t>Начальник филиала ДЭУ № 38</t>
  </si>
  <si>
    <t>В.В.Петакович</t>
  </si>
  <si>
    <t>п</t>
  </si>
  <si>
    <t>МАЗ - 6501  С9</t>
  </si>
  <si>
    <t>з</t>
  </si>
  <si>
    <t>Наименование техники</t>
  </si>
  <si>
    <t>на  август 2023г.</t>
  </si>
  <si>
    <t>на август  2023г.</t>
  </si>
</sst>
</file>

<file path=xl/styles.xml><?xml version="1.0" encoding="utf-8"?>
<styleSheet xmlns="http://schemas.openxmlformats.org/spreadsheetml/2006/main">
  <numFmts count="1">
    <numFmt numFmtId="175" formatCode="#,##0.00_ ;\-#,##0.00\ 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 Narrow"/>
      <family val="2"/>
      <charset val="204"/>
    </font>
    <font>
      <b/>
      <sz val="11"/>
      <color rgb="FF7030A0"/>
      <name val="Times New Roman"/>
      <family val="1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7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/>
    <xf numFmtId="0" fontId="1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175" fontId="8" fillId="2" borderId="4" xfId="0" applyNumberFormat="1" applyFont="1" applyFill="1" applyBorder="1" applyAlignment="1">
      <alignment horizontal="center" vertical="center"/>
    </xf>
    <xf numFmtId="0" fontId="3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left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 vertical="top" wrapText="1"/>
    </xf>
    <xf numFmtId="0" fontId="10" fillId="0" borderId="5" xfId="0" applyFont="1" applyBorder="1" applyAlignment="1"/>
    <xf numFmtId="0" fontId="13" fillId="0" borderId="0" xfId="0" applyFont="1" applyAlignment="1"/>
    <xf numFmtId="2" fontId="9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9" fillId="0" borderId="5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9" fontId="9" fillId="0" borderId="1" xfId="0" applyNumberFormat="1" applyFont="1" applyBorder="1" applyAlignment="1">
      <alignment wrapText="1"/>
    </xf>
    <xf numFmtId="9" fontId="9" fillId="0" borderId="1" xfId="0" applyNumberFormat="1" applyFont="1" applyBorder="1"/>
    <xf numFmtId="0" fontId="9" fillId="0" borderId="1" xfId="0" applyFont="1" applyBorder="1" applyAlignment="1">
      <alignment wrapText="1"/>
    </xf>
    <xf numFmtId="0" fontId="7" fillId="0" borderId="1" xfId="0" applyFont="1" applyBorder="1"/>
    <xf numFmtId="0" fontId="9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ANOV~1\AppData\Local\Temp\bat\&#1087;&#1088;&#1077;&#1081;&#1089;&#1082;&#1091;&#1088;&#1072;&#1085;&#1090;%20%20&#1085;&#1072;%20&#1103;&#1085;&#1074;&#1072;&#1088;&#1100;%20%20%20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то"/>
      <sheetName val="ДСТ"/>
    </sheetNames>
    <sheetDataSet>
      <sheetData sheetId="0"/>
      <sheetData sheetId="1">
        <row r="4">
          <cell r="F4" t="str">
            <v>РУП "Витебскавтодор"</v>
          </cell>
        </row>
        <row r="10">
          <cell r="B10" t="str">
            <v>на оказание услуг по управлению и технической  эксплуатации дорожно-строительной техники</v>
          </cell>
        </row>
        <row r="11">
          <cell r="B11" t="str">
            <v>филиала Дорожно-эксплуатационное управление № 38 РУП "Витебскавтодор"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1"/>
  <sheetViews>
    <sheetView tabSelected="1" zoomScale="130" zoomScaleNormal="130" workbookViewId="0">
      <selection activeCell="B12" sqref="B12:G12"/>
    </sheetView>
  </sheetViews>
  <sheetFormatPr defaultRowHeight="15"/>
  <cols>
    <col min="1" max="1" width="3.7109375" style="1" customWidth="1"/>
    <col min="2" max="2" width="43" style="1" customWidth="1"/>
    <col min="3" max="3" width="10.5703125" style="1" customWidth="1"/>
    <col min="4" max="7" width="11" style="1" customWidth="1"/>
    <col min="8" max="16384" width="9.140625" style="1"/>
  </cols>
  <sheetData>
    <row r="2" spans="1:7">
      <c r="D2" s="2" t="s">
        <v>4</v>
      </c>
      <c r="E2" s="2"/>
    </row>
    <row r="3" spans="1:7">
      <c r="D3" s="2" t="s">
        <v>64</v>
      </c>
      <c r="E3" s="2"/>
    </row>
    <row r="4" spans="1:7">
      <c r="D4" s="2" t="s">
        <v>3</v>
      </c>
      <c r="E4" s="2"/>
    </row>
    <row r="5" spans="1:7">
      <c r="D5" s="2" t="s">
        <v>11</v>
      </c>
      <c r="E5" s="14" t="s">
        <v>65</v>
      </c>
    </row>
    <row r="6" spans="1:7">
      <c r="D6" s="2"/>
      <c r="E6" s="13" t="s">
        <v>12</v>
      </c>
    </row>
    <row r="7" spans="1:7">
      <c r="A7" s="2"/>
      <c r="B7" s="2"/>
      <c r="C7" s="2"/>
      <c r="D7" s="2"/>
    </row>
    <row r="8" spans="1:7" ht="15.75">
      <c r="B8" s="68" t="s">
        <v>2</v>
      </c>
      <c r="C8" s="68"/>
      <c r="D8" s="68"/>
      <c r="E8" s="68"/>
      <c r="F8" s="68"/>
      <c r="G8" s="68"/>
    </row>
    <row r="9" spans="1:7">
      <c r="B9" s="69" t="s">
        <v>10</v>
      </c>
      <c r="C9" s="69"/>
      <c r="D9" s="69"/>
      <c r="E9" s="69"/>
      <c r="F9" s="69"/>
      <c r="G9" s="69"/>
    </row>
    <row r="10" spans="1:7">
      <c r="B10" s="69" t="s">
        <v>13</v>
      </c>
      <c r="C10" s="69"/>
      <c r="D10" s="69"/>
      <c r="E10" s="69"/>
      <c r="F10" s="69"/>
      <c r="G10" s="69"/>
    </row>
    <row r="11" spans="1:7">
      <c r="B11" s="69" t="s">
        <v>16</v>
      </c>
      <c r="C11" s="69"/>
      <c r="D11" s="69"/>
      <c r="E11" s="69"/>
      <c r="F11" s="69"/>
      <c r="G11" s="69"/>
    </row>
    <row r="12" spans="1:7">
      <c r="A12" s="2"/>
      <c r="B12" s="69" t="s">
        <v>71</v>
      </c>
      <c r="C12" s="69"/>
      <c r="D12" s="69"/>
      <c r="E12" s="69"/>
      <c r="F12" s="69"/>
      <c r="G12" s="69"/>
    </row>
    <row r="13" spans="1:7" ht="15.75">
      <c r="A13" s="2"/>
      <c r="B13" s="4"/>
      <c r="C13" s="4"/>
      <c r="D13" s="4"/>
      <c r="E13" s="4"/>
      <c r="G13" s="19" t="s">
        <v>25</v>
      </c>
    </row>
    <row r="14" spans="1:7" ht="56.25" customHeight="1">
      <c r="A14" s="64" t="s">
        <v>0</v>
      </c>
      <c r="B14" s="66" t="s">
        <v>9</v>
      </c>
      <c r="C14" s="64" t="s">
        <v>6</v>
      </c>
      <c r="D14" s="67" t="s">
        <v>14</v>
      </c>
      <c r="E14" s="67"/>
      <c r="F14" s="64" t="s">
        <v>15</v>
      </c>
      <c r="G14" s="64"/>
    </row>
    <row r="15" spans="1:7">
      <c r="A15" s="65"/>
      <c r="B15" s="65"/>
      <c r="C15" s="65"/>
      <c r="D15" s="12" t="s">
        <v>22</v>
      </c>
      <c r="E15" s="12" t="s">
        <v>23</v>
      </c>
      <c r="F15" s="12" t="s">
        <v>22</v>
      </c>
      <c r="G15" s="12" t="s">
        <v>24</v>
      </c>
    </row>
    <row r="16" spans="1:7">
      <c r="A16" s="10">
        <v>1</v>
      </c>
      <c r="B16" s="9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</row>
    <row r="17" spans="1:8">
      <c r="A17" s="57">
        <v>1</v>
      </c>
      <c r="B17" s="61" t="s">
        <v>17</v>
      </c>
      <c r="C17" s="55" t="s">
        <v>7</v>
      </c>
      <c r="D17" s="16"/>
      <c r="E17" s="16"/>
      <c r="F17" s="16"/>
      <c r="G17" s="16"/>
    </row>
    <row r="18" spans="1:8">
      <c r="A18" s="58"/>
      <c r="B18" s="62"/>
      <c r="C18" s="56"/>
      <c r="D18" s="18">
        <v>19.64</v>
      </c>
      <c r="E18" s="18">
        <v>23.56</v>
      </c>
      <c r="F18" s="18">
        <v>24.54</v>
      </c>
      <c r="G18" s="18">
        <v>29.45</v>
      </c>
    </row>
    <row r="19" spans="1:8">
      <c r="A19" s="59"/>
      <c r="B19" s="62"/>
      <c r="C19" s="55" t="s">
        <v>8</v>
      </c>
      <c r="D19" s="16"/>
      <c r="E19" s="16"/>
      <c r="F19" s="16"/>
      <c r="G19" s="16"/>
    </row>
    <row r="20" spans="1:8">
      <c r="A20" s="60"/>
      <c r="B20" s="63"/>
      <c r="C20" s="56"/>
      <c r="D20" s="18">
        <v>1.92</v>
      </c>
      <c r="E20" s="18">
        <v>2.2999999999999998</v>
      </c>
      <c r="F20" s="18">
        <v>2.4</v>
      </c>
      <c r="G20" s="18">
        <v>2.88</v>
      </c>
    </row>
    <row r="21" spans="1:8">
      <c r="A21" s="57">
        <v>2</v>
      </c>
      <c r="B21" s="61" t="s">
        <v>18</v>
      </c>
      <c r="C21" s="55" t="s">
        <v>7</v>
      </c>
      <c r="D21" s="16"/>
      <c r="E21" s="16"/>
      <c r="F21" s="16"/>
      <c r="G21" s="16"/>
    </row>
    <row r="22" spans="1:8">
      <c r="A22" s="58"/>
      <c r="B22" s="62"/>
      <c r="C22" s="56"/>
      <c r="D22" s="18">
        <v>18.73</v>
      </c>
      <c r="E22" s="18">
        <v>22.47</v>
      </c>
      <c r="F22" s="18">
        <v>23.41</v>
      </c>
      <c r="G22" s="18">
        <v>28.09</v>
      </c>
    </row>
    <row r="23" spans="1:8">
      <c r="A23" s="59"/>
      <c r="B23" s="62"/>
      <c r="C23" s="55" t="s">
        <v>8</v>
      </c>
      <c r="D23" s="16"/>
      <c r="E23" s="16"/>
      <c r="F23" s="16"/>
      <c r="G23" s="16"/>
    </row>
    <row r="24" spans="1:8">
      <c r="A24" s="60"/>
      <c r="B24" s="63"/>
      <c r="C24" s="56"/>
      <c r="D24" s="18">
        <v>2.11</v>
      </c>
      <c r="E24" s="18">
        <v>2.54</v>
      </c>
      <c r="F24" s="18">
        <v>2.64</v>
      </c>
      <c r="G24" s="18">
        <v>3.17</v>
      </c>
      <c r="H24" s="1" t="s">
        <v>27</v>
      </c>
    </row>
    <row r="25" spans="1:8">
      <c r="A25" s="57">
        <v>3</v>
      </c>
      <c r="B25" s="61" t="s">
        <v>67</v>
      </c>
      <c r="C25" s="55" t="s">
        <v>7</v>
      </c>
      <c r="D25" s="17"/>
      <c r="E25" s="17"/>
      <c r="F25" s="17"/>
      <c r="G25" s="17"/>
    </row>
    <row r="26" spans="1:8">
      <c r="A26" s="58"/>
      <c r="B26" s="62"/>
      <c r="C26" s="56"/>
      <c r="D26" s="18">
        <v>18.73</v>
      </c>
      <c r="E26" s="18">
        <v>22.47</v>
      </c>
      <c r="F26" s="18">
        <v>23.41</v>
      </c>
      <c r="G26" s="18">
        <v>28.09</v>
      </c>
    </row>
    <row r="27" spans="1:8">
      <c r="A27" s="59"/>
      <c r="B27" s="62"/>
      <c r="C27" s="55" t="s">
        <v>8</v>
      </c>
      <c r="D27" s="16"/>
      <c r="E27" s="16"/>
      <c r="F27" s="16"/>
      <c r="G27" s="16"/>
    </row>
    <row r="28" spans="1:8">
      <c r="A28" s="60"/>
      <c r="B28" s="63"/>
      <c r="C28" s="56"/>
      <c r="D28" s="18">
        <v>4.12</v>
      </c>
      <c r="E28" s="18">
        <v>4.9400000000000004</v>
      </c>
      <c r="F28" s="18">
        <v>5.15</v>
      </c>
      <c r="G28" s="18">
        <v>6.18</v>
      </c>
      <c r="H28" s="1" t="s">
        <v>68</v>
      </c>
    </row>
    <row r="29" spans="1:8">
      <c r="A29" s="57">
        <v>4</v>
      </c>
      <c r="B29" s="61" t="s">
        <v>19</v>
      </c>
      <c r="C29" s="55" t="s">
        <v>7</v>
      </c>
      <c r="D29" s="17"/>
      <c r="E29" s="17"/>
      <c r="F29" s="17"/>
      <c r="G29" s="17"/>
    </row>
    <row r="30" spans="1:8">
      <c r="A30" s="58"/>
      <c r="B30" s="62"/>
      <c r="C30" s="56"/>
      <c r="D30" s="18">
        <v>18.739999999999998</v>
      </c>
      <c r="E30" s="18">
        <v>22.49</v>
      </c>
      <c r="F30" s="18">
        <v>23.43</v>
      </c>
      <c r="G30" s="18">
        <v>28.11</v>
      </c>
    </row>
    <row r="31" spans="1:8">
      <c r="A31" s="59"/>
      <c r="B31" s="62"/>
      <c r="C31" s="55" t="s">
        <v>8</v>
      </c>
      <c r="D31" s="16"/>
      <c r="E31" s="16"/>
      <c r="F31" s="16"/>
      <c r="G31" s="16"/>
    </row>
    <row r="32" spans="1:8">
      <c r="A32" s="60"/>
      <c r="B32" s="63"/>
      <c r="C32" s="56"/>
      <c r="D32" s="18">
        <v>2.4300000000000002</v>
      </c>
      <c r="E32" s="18">
        <v>2.92</v>
      </c>
      <c r="F32" s="18">
        <v>3.04</v>
      </c>
      <c r="G32" s="18">
        <v>3.65</v>
      </c>
      <c r="H32" s="1" t="s">
        <v>66</v>
      </c>
    </row>
    <row r="33" spans="1:5" ht="15" customHeight="1">
      <c r="A33" s="5"/>
      <c r="B33" s="6"/>
      <c r="C33" s="7"/>
      <c r="D33" s="8"/>
      <c r="E33" s="8"/>
    </row>
    <row r="34" spans="1:5" ht="15" customHeight="1">
      <c r="A34" s="5"/>
      <c r="B34" s="6"/>
      <c r="C34" s="7"/>
      <c r="D34" s="8"/>
      <c r="E34" s="8"/>
    </row>
    <row r="35" spans="1:5" ht="15" customHeight="1">
      <c r="A35" s="2" t="s">
        <v>1</v>
      </c>
      <c r="B35" s="3" t="s">
        <v>5</v>
      </c>
      <c r="C35" s="4"/>
      <c r="D35" s="2"/>
      <c r="E35" s="1" t="s">
        <v>26</v>
      </c>
    </row>
    <row r="36" spans="1:5" ht="15" customHeight="1"/>
    <row r="37" spans="1:5" ht="15" customHeight="1">
      <c r="B37" s="4"/>
      <c r="C37" s="4"/>
    </row>
    <row r="38" spans="1:5" ht="15" customHeight="1">
      <c r="A38" s="2"/>
      <c r="B38" s="2"/>
      <c r="C38" s="2"/>
      <c r="D38" s="2"/>
    </row>
    <row r="39" spans="1:5" ht="15" customHeight="1">
      <c r="A39" s="3"/>
    </row>
    <row r="40" spans="1:5" ht="15" customHeight="1">
      <c r="B40" s="11" t="s">
        <v>20</v>
      </c>
    </row>
    <row r="41" spans="1:5" ht="15" customHeight="1">
      <c r="B41" s="1" t="s">
        <v>21</v>
      </c>
    </row>
    <row r="42" spans="1:5" ht="15" customHeight="1"/>
    <row r="43" spans="1:5" ht="15" customHeight="1"/>
    <row r="44" spans="1:5" ht="15" customHeight="1"/>
    <row r="45" spans="1:5" ht="15" customHeight="1"/>
    <row r="46" spans="1:5" ht="15" customHeight="1"/>
    <row r="47" spans="1:5" ht="15" customHeight="1"/>
    <row r="48" spans="1: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mergeCells count="26">
    <mergeCell ref="A29:A32"/>
    <mergeCell ref="B29:B32"/>
    <mergeCell ref="C29:C30"/>
    <mergeCell ref="C31:C32"/>
    <mergeCell ref="F14:G14"/>
    <mergeCell ref="B8:G8"/>
    <mergeCell ref="B9:G9"/>
    <mergeCell ref="B10:G10"/>
    <mergeCell ref="B11:G11"/>
    <mergeCell ref="B12:G12"/>
    <mergeCell ref="C19:C20"/>
    <mergeCell ref="C21:C22"/>
    <mergeCell ref="A14:A15"/>
    <mergeCell ref="B14:B15"/>
    <mergeCell ref="C14:C15"/>
    <mergeCell ref="D14:E14"/>
    <mergeCell ref="C23:C24"/>
    <mergeCell ref="C25:C26"/>
    <mergeCell ref="C27:C28"/>
    <mergeCell ref="A17:A20"/>
    <mergeCell ref="B17:B20"/>
    <mergeCell ref="A21:A24"/>
    <mergeCell ref="B21:B24"/>
    <mergeCell ref="A25:A28"/>
    <mergeCell ref="B25:B28"/>
    <mergeCell ref="C17:C18"/>
  </mergeCells>
  <pageMargins left="0.82677165354330717" right="0.23622047244094491" top="0.35433070866141736" bottom="0.35433070866141736" header="0.31496062992125984" footer="0.11811023622047245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8"/>
  <sheetViews>
    <sheetView zoomScale="175" zoomScaleNormal="175" workbookViewId="0">
      <selection activeCell="B12" sqref="B12:I12"/>
    </sheetView>
  </sheetViews>
  <sheetFormatPr defaultRowHeight="12.75"/>
  <cols>
    <col min="1" max="1" width="6.42578125" customWidth="1"/>
    <col min="2" max="2" width="5.140625" style="43" customWidth="1"/>
    <col min="3" max="3" width="34.140625" style="28" customWidth="1"/>
    <col min="4" max="4" width="7.140625" style="47" customWidth="1"/>
    <col min="5" max="5" width="7.5703125" style="29" customWidth="1"/>
    <col min="6" max="6" width="8.42578125" style="30" customWidth="1"/>
    <col min="7" max="7" width="9.42578125" style="30" customWidth="1"/>
    <col min="8" max="8" width="7.42578125" style="30" customWidth="1"/>
    <col min="9" max="9" width="11.7109375" style="30" customWidth="1"/>
    <col min="10" max="10" width="7.85546875" style="20" customWidth="1"/>
    <col min="12" max="12" width="23.7109375" style="21" customWidth="1"/>
  </cols>
  <sheetData>
    <row r="1" spans="2:12" ht="0.75" customHeight="1">
      <c r="B1" s="70"/>
      <c r="C1" s="70"/>
      <c r="D1" s="70"/>
      <c r="E1" s="70"/>
      <c r="F1" s="70"/>
      <c r="G1" s="70"/>
      <c r="H1" s="70"/>
      <c r="I1" s="70"/>
    </row>
    <row r="2" spans="2:12" hidden="1">
      <c r="B2" s="44"/>
      <c r="C2" s="31"/>
      <c r="D2" s="44"/>
      <c r="E2"/>
      <c r="F2"/>
      <c r="G2"/>
      <c r="H2"/>
      <c r="I2"/>
    </row>
    <row r="3" spans="2:12">
      <c r="B3" s="44"/>
      <c r="C3" s="31"/>
      <c r="D3" s="44"/>
      <c r="E3"/>
      <c r="F3"/>
      <c r="G3" s="72" t="s">
        <v>4</v>
      </c>
      <c r="H3" s="72"/>
      <c r="I3" s="72"/>
    </row>
    <row r="4" spans="2:12" ht="15">
      <c r="B4" s="44"/>
      <c r="C4" s="31"/>
      <c r="D4" s="44"/>
      <c r="E4"/>
      <c r="F4"/>
      <c r="G4" s="2" t="s">
        <v>64</v>
      </c>
      <c r="H4" s="34"/>
      <c r="I4" s="34"/>
    </row>
    <row r="5" spans="2:12">
      <c r="B5" s="44"/>
      <c r="C5" s="31"/>
      <c r="D5" s="44"/>
      <c r="E5"/>
      <c r="F5"/>
      <c r="G5" s="34" t="str">
        <f>[1]ДСТ!$F$4</f>
        <v>РУП "Витебскавтодор"</v>
      </c>
      <c r="H5" s="34"/>
      <c r="I5" s="34"/>
    </row>
    <row r="6" spans="2:12">
      <c r="B6" s="44"/>
      <c r="C6" s="31"/>
      <c r="D6" s="44"/>
      <c r="E6"/>
      <c r="F6"/>
      <c r="G6" t="s">
        <v>57</v>
      </c>
      <c r="H6" s="39" t="s">
        <v>65</v>
      </c>
      <c r="I6" s="34"/>
    </row>
    <row r="7" spans="2:12" ht="11.25" customHeight="1">
      <c r="B7" s="44"/>
      <c r="C7" s="31"/>
      <c r="D7" s="44"/>
      <c r="E7"/>
      <c r="F7"/>
      <c r="G7"/>
      <c r="H7" s="41" t="s">
        <v>58</v>
      </c>
      <c r="I7" s="34"/>
    </row>
    <row r="8" spans="2:12">
      <c r="B8" s="71" t="s">
        <v>62</v>
      </c>
      <c r="C8" s="71"/>
      <c r="D8" s="71"/>
      <c r="E8" s="71"/>
      <c r="F8" s="71"/>
      <c r="G8" s="71"/>
      <c r="H8" s="71"/>
      <c r="I8" s="71"/>
    </row>
    <row r="9" spans="2:12">
      <c r="C9" s="71" t="s">
        <v>59</v>
      </c>
      <c r="D9" s="71"/>
      <c r="E9" s="71"/>
      <c r="F9" s="71"/>
      <c r="G9" s="71"/>
      <c r="H9" s="71"/>
      <c r="I9" s="32"/>
      <c r="L9" s="33"/>
    </row>
    <row r="10" spans="2:12">
      <c r="B10" s="71" t="str">
        <f>[1]ДСТ!$B$10</f>
        <v>на оказание услуг по управлению и технической  эксплуатации дорожно-строительной техники</v>
      </c>
      <c r="C10" s="71"/>
      <c r="D10" s="71"/>
      <c r="E10" s="71"/>
      <c r="F10" s="71"/>
      <c r="G10" s="71"/>
      <c r="H10" s="71"/>
      <c r="I10" s="71"/>
    </row>
    <row r="11" spans="2:12">
      <c r="B11" s="71" t="str">
        <f>[1]ДСТ!$B$11</f>
        <v>филиала Дорожно-эксплуатационное управление № 38 РУП "Витебскавтодор"</v>
      </c>
      <c r="C11" s="71"/>
      <c r="D11" s="71"/>
      <c r="E11" s="71"/>
      <c r="F11" s="71"/>
      <c r="G11" s="71"/>
      <c r="H11" s="71"/>
      <c r="I11" s="71"/>
    </row>
    <row r="12" spans="2:12">
      <c r="B12" s="73" t="s">
        <v>70</v>
      </c>
      <c r="C12" s="73"/>
      <c r="D12" s="73"/>
      <c r="E12" s="73"/>
      <c r="F12" s="73"/>
      <c r="G12" s="73"/>
      <c r="H12" s="73"/>
      <c r="I12" s="73"/>
    </row>
    <row r="13" spans="2:12">
      <c r="B13" s="45"/>
      <c r="C13" s="38"/>
      <c r="D13" s="45"/>
      <c r="E13" s="38"/>
      <c r="F13" s="38"/>
      <c r="G13" s="38"/>
      <c r="H13" s="38"/>
      <c r="I13" s="42" t="s">
        <v>25</v>
      </c>
    </row>
    <row r="14" spans="2:12" ht="59.25" customHeight="1">
      <c r="B14" s="74" t="s">
        <v>28</v>
      </c>
      <c r="C14" s="53" t="s">
        <v>69</v>
      </c>
      <c r="D14" s="74" t="s">
        <v>54</v>
      </c>
      <c r="E14" s="74" t="s">
        <v>60</v>
      </c>
      <c r="F14" s="76" t="s">
        <v>63</v>
      </c>
      <c r="G14" s="77"/>
      <c r="H14" s="76" t="s">
        <v>15</v>
      </c>
      <c r="I14" s="77"/>
      <c r="L14" s="33"/>
    </row>
    <row r="15" spans="2:12" ht="15.75">
      <c r="B15" s="75"/>
      <c r="C15" s="54"/>
      <c r="D15" s="75"/>
      <c r="E15" s="75"/>
      <c r="F15" s="22" t="s">
        <v>55</v>
      </c>
      <c r="G15" s="23" t="s">
        <v>24</v>
      </c>
      <c r="H15" s="22" t="s">
        <v>55</v>
      </c>
      <c r="I15" s="35" t="s">
        <v>24</v>
      </c>
    </row>
    <row r="16" spans="2:12" ht="15.75" customHeight="1">
      <c r="B16" s="24">
        <v>1</v>
      </c>
      <c r="C16" s="24">
        <v>2</v>
      </c>
      <c r="D16" s="24">
        <v>3</v>
      </c>
      <c r="E16" s="24">
        <v>4</v>
      </c>
      <c r="F16" s="24">
        <v>5</v>
      </c>
      <c r="G16" s="24">
        <v>6</v>
      </c>
      <c r="H16" s="24">
        <v>7</v>
      </c>
      <c r="I16" s="24">
        <v>8</v>
      </c>
      <c r="J16" s="48">
        <v>0.12</v>
      </c>
      <c r="K16" s="49">
        <v>0.4</v>
      </c>
    </row>
    <row r="17" spans="2:12" ht="25.5" customHeight="1">
      <c r="B17" s="52">
        <v>1</v>
      </c>
      <c r="C17" s="37" t="s">
        <v>29</v>
      </c>
      <c r="D17" s="46">
        <v>338</v>
      </c>
      <c r="E17" s="26" t="s">
        <v>61</v>
      </c>
      <c r="F17" s="40">
        <v>50.06</v>
      </c>
      <c r="G17" s="36">
        <f>F17+J17</f>
        <v>60.072000000000003</v>
      </c>
      <c r="H17" s="40">
        <v>62.58</v>
      </c>
      <c r="I17" s="36">
        <f>H17+K17</f>
        <v>75.096000000000004</v>
      </c>
      <c r="J17" s="50">
        <f>F17*20%</f>
        <v>10.012</v>
      </c>
      <c r="K17" s="51">
        <f>H17*20%</f>
        <v>12.516</v>
      </c>
      <c r="L17" s="27"/>
    </row>
    <row r="18" spans="2:12" ht="25.5" customHeight="1">
      <c r="B18" s="22">
        <v>2</v>
      </c>
      <c r="C18" s="37" t="s">
        <v>29</v>
      </c>
      <c r="D18" s="46">
        <v>284</v>
      </c>
      <c r="E18" s="26" t="s">
        <v>61</v>
      </c>
      <c r="F18" s="40">
        <v>52.17</v>
      </c>
      <c r="G18" s="36">
        <f t="shared" ref="G18:G47" si="0">F18+J18</f>
        <v>62.603999999999999</v>
      </c>
      <c r="H18" s="40">
        <v>65.209999999999994</v>
      </c>
      <c r="I18" s="36">
        <f t="shared" ref="I18:I47" si="1">H18+K18</f>
        <v>78.251999999999995</v>
      </c>
      <c r="J18" s="50">
        <f t="shared" ref="J18:J47" si="2">F18*20%</f>
        <v>10.434000000000001</v>
      </c>
      <c r="K18" s="51">
        <f t="shared" ref="K18:K47" si="3">H18*20%</f>
        <v>13.042</v>
      </c>
      <c r="L18" s="27"/>
    </row>
    <row r="19" spans="2:12" ht="25.5" customHeight="1">
      <c r="B19" s="22">
        <v>3</v>
      </c>
      <c r="C19" s="37" t="s">
        <v>30</v>
      </c>
      <c r="D19" s="46">
        <v>338</v>
      </c>
      <c r="E19" s="26" t="s">
        <v>61</v>
      </c>
      <c r="F19" s="40">
        <v>56.43</v>
      </c>
      <c r="G19" s="36">
        <f t="shared" si="0"/>
        <v>67.716000000000008</v>
      </c>
      <c r="H19" s="40">
        <v>70.53</v>
      </c>
      <c r="I19" s="36">
        <f t="shared" si="1"/>
        <v>84.635999999999996</v>
      </c>
      <c r="J19" s="50">
        <f t="shared" si="2"/>
        <v>11.286000000000001</v>
      </c>
      <c r="K19" s="51">
        <f t="shared" si="3"/>
        <v>14.106000000000002</v>
      </c>
      <c r="L19" s="27"/>
    </row>
    <row r="20" spans="2:12" ht="25.5" customHeight="1">
      <c r="B20" s="22">
        <v>4</v>
      </c>
      <c r="C20" s="37" t="s">
        <v>30</v>
      </c>
      <c r="D20" s="46">
        <v>284</v>
      </c>
      <c r="E20" s="26" t="s">
        <v>61</v>
      </c>
      <c r="F20" s="40">
        <v>58.53</v>
      </c>
      <c r="G20" s="36">
        <f t="shared" si="0"/>
        <v>70.236000000000004</v>
      </c>
      <c r="H20" s="40">
        <v>73.16</v>
      </c>
      <c r="I20" s="36">
        <f t="shared" si="1"/>
        <v>87.792000000000002</v>
      </c>
      <c r="J20" s="50">
        <f t="shared" si="2"/>
        <v>11.706000000000001</v>
      </c>
      <c r="K20" s="51">
        <f t="shared" si="3"/>
        <v>14.632</v>
      </c>
      <c r="L20" s="27"/>
    </row>
    <row r="21" spans="2:12" ht="27.75" customHeight="1">
      <c r="B21" s="22">
        <v>5</v>
      </c>
      <c r="C21" s="37" t="s">
        <v>56</v>
      </c>
      <c r="D21" s="46">
        <v>154</v>
      </c>
      <c r="E21" s="26" t="s">
        <v>61</v>
      </c>
      <c r="F21" s="40">
        <v>17.09</v>
      </c>
      <c r="G21" s="36">
        <f t="shared" si="0"/>
        <v>20.507999999999999</v>
      </c>
      <c r="H21" s="40">
        <v>21.36</v>
      </c>
      <c r="I21" s="36">
        <f t="shared" si="1"/>
        <v>25.631999999999998</v>
      </c>
      <c r="J21" s="50">
        <f t="shared" si="2"/>
        <v>3.4180000000000001</v>
      </c>
      <c r="K21" s="51">
        <f t="shared" si="3"/>
        <v>4.2720000000000002</v>
      </c>
      <c r="L21" s="27"/>
    </row>
    <row r="22" spans="2:12" ht="28.5" customHeight="1">
      <c r="B22" s="22">
        <v>6</v>
      </c>
      <c r="C22" s="37" t="s">
        <v>31</v>
      </c>
      <c r="D22" s="46">
        <v>130</v>
      </c>
      <c r="E22" s="26" t="s">
        <v>61</v>
      </c>
      <c r="F22" s="40">
        <v>47.49</v>
      </c>
      <c r="G22" s="36">
        <f t="shared" si="0"/>
        <v>56.988</v>
      </c>
      <c r="H22" s="40">
        <v>59.36</v>
      </c>
      <c r="I22" s="36">
        <f t="shared" si="1"/>
        <v>71.231999999999999</v>
      </c>
      <c r="J22" s="50">
        <f t="shared" si="2"/>
        <v>9.4980000000000011</v>
      </c>
      <c r="K22" s="51">
        <f t="shared" si="3"/>
        <v>11.872</v>
      </c>
      <c r="L22" s="27"/>
    </row>
    <row r="23" spans="2:12" ht="25.5" customHeight="1">
      <c r="B23" s="22">
        <v>7</v>
      </c>
      <c r="C23" s="37" t="s">
        <v>31</v>
      </c>
      <c r="D23" s="46">
        <v>334</v>
      </c>
      <c r="E23" s="26" t="s">
        <v>61</v>
      </c>
      <c r="F23" s="40">
        <v>48.26</v>
      </c>
      <c r="G23" s="36">
        <f t="shared" si="0"/>
        <v>57.911999999999999</v>
      </c>
      <c r="H23" s="40">
        <v>60.33</v>
      </c>
      <c r="I23" s="36">
        <f t="shared" si="1"/>
        <v>72.396000000000001</v>
      </c>
      <c r="J23" s="50">
        <f t="shared" si="2"/>
        <v>9.652000000000001</v>
      </c>
      <c r="K23" s="51">
        <f t="shared" si="3"/>
        <v>12.066000000000001</v>
      </c>
      <c r="L23" s="27"/>
    </row>
    <row r="24" spans="2:12" ht="27" customHeight="1">
      <c r="B24" s="22">
        <v>8</v>
      </c>
      <c r="C24" s="37" t="s">
        <v>32</v>
      </c>
      <c r="D24" s="46">
        <v>130</v>
      </c>
      <c r="E24" s="26" t="s">
        <v>61</v>
      </c>
      <c r="F24" s="40">
        <v>40.049999999999997</v>
      </c>
      <c r="G24" s="36">
        <f t="shared" si="0"/>
        <v>48.059999999999995</v>
      </c>
      <c r="H24" s="40">
        <v>50.06</v>
      </c>
      <c r="I24" s="36">
        <f t="shared" si="1"/>
        <v>60.072000000000003</v>
      </c>
      <c r="J24" s="50">
        <f t="shared" si="2"/>
        <v>8.01</v>
      </c>
      <c r="K24" s="51">
        <f t="shared" si="3"/>
        <v>10.012</v>
      </c>
      <c r="L24" s="27"/>
    </row>
    <row r="25" spans="2:12" ht="27" customHeight="1">
      <c r="B25" s="22">
        <v>9</v>
      </c>
      <c r="C25" s="37" t="s">
        <v>32</v>
      </c>
      <c r="D25" s="46">
        <v>334</v>
      </c>
      <c r="E25" s="26" t="s">
        <v>61</v>
      </c>
      <c r="F25" s="40">
        <v>40.9</v>
      </c>
      <c r="G25" s="36">
        <f t="shared" si="0"/>
        <v>49.08</v>
      </c>
      <c r="H25" s="40">
        <v>51.13</v>
      </c>
      <c r="I25" s="36">
        <f t="shared" si="1"/>
        <v>61.356000000000002</v>
      </c>
      <c r="J25" s="50">
        <f t="shared" si="2"/>
        <v>8.18</v>
      </c>
      <c r="K25" s="51">
        <f t="shared" si="3"/>
        <v>10.226000000000001</v>
      </c>
      <c r="L25" s="27"/>
    </row>
    <row r="26" spans="2:12" ht="24" customHeight="1">
      <c r="B26" s="22">
        <v>10</v>
      </c>
      <c r="C26" s="37" t="s">
        <v>33</v>
      </c>
      <c r="D26" s="46">
        <v>272</v>
      </c>
      <c r="E26" s="26" t="s">
        <v>61</v>
      </c>
      <c r="F26" s="40">
        <v>50.98</v>
      </c>
      <c r="G26" s="36">
        <f t="shared" si="0"/>
        <v>61.175999999999995</v>
      </c>
      <c r="H26" s="40">
        <v>63.73</v>
      </c>
      <c r="I26" s="36">
        <f t="shared" si="1"/>
        <v>76.475999999999999</v>
      </c>
      <c r="J26" s="50">
        <f t="shared" si="2"/>
        <v>10.196</v>
      </c>
      <c r="K26" s="51">
        <f t="shared" si="3"/>
        <v>12.746</v>
      </c>
      <c r="L26" s="27"/>
    </row>
    <row r="27" spans="2:12" ht="24.75" customHeight="1">
      <c r="B27" s="22">
        <v>11</v>
      </c>
      <c r="C27" s="37" t="s">
        <v>34</v>
      </c>
      <c r="D27" s="46">
        <v>272</v>
      </c>
      <c r="E27" s="26" t="s">
        <v>61</v>
      </c>
      <c r="F27" s="40">
        <v>49.77</v>
      </c>
      <c r="G27" s="36">
        <f t="shared" si="0"/>
        <v>59.724000000000004</v>
      </c>
      <c r="H27" s="40">
        <v>62.22</v>
      </c>
      <c r="I27" s="36">
        <f t="shared" si="1"/>
        <v>74.664000000000001</v>
      </c>
      <c r="J27" s="50">
        <f t="shared" si="2"/>
        <v>9.9540000000000006</v>
      </c>
      <c r="K27" s="51">
        <f t="shared" si="3"/>
        <v>12.444000000000001</v>
      </c>
      <c r="L27" s="27"/>
    </row>
    <row r="28" spans="2:12" ht="25.5" customHeight="1">
      <c r="B28" s="22">
        <v>12</v>
      </c>
      <c r="C28" s="37" t="s">
        <v>35</v>
      </c>
      <c r="D28" s="46">
        <v>56</v>
      </c>
      <c r="E28" s="26" t="s">
        <v>61</v>
      </c>
      <c r="F28" s="40">
        <v>42.59</v>
      </c>
      <c r="G28" s="36">
        <f t="shared" si="0"/>
        <v>51.108000000000004</v>
      </c>
      <c r="H28" s="40">
        <v>53.24</v>
      </c>
      <c r="I28" s="36">
        <f t="shared" si="1"/>
        <v>63.888000000000005</v>
      </c>
      <c r="J28" s="50">
        <f t="shared" si="2"/>
        <v>8.5180000000000007</v>
      </c>
      <c r="K28" s="51">
        <f t="shared" si="3"/>
        <v>10.648000000000001</v>
      </c>
      <c r="L28" s="27"/>
    </row>
    <row r="29" spans="2:12" ht="24.75" customHeight="1">
      <c r="B29" s="22">
        <v>13</v>
      </c>
      <c r="C29" s="37" t="s">
        <v>36</v>
      </c>
      <c r="D29" s="46">
        <v>331</v>
      </c>
      <c r="E29" s="26" t="s">
        <v>61</v>
      </c>
      <c r="F29" s="40">
        <v>33.72</v>
      </c>
      <c r="G29" s="36">
        <f t="shared" si="0"/>
        <v>40.463999999999999</v>
      </c>
      <c r="H29" s="40">
        <v>42.15</v>
      </c>
      <c r="I29" s="36">
        <f t="shared" si="1"/>
        <v>50.58</v>
      </c>
      <c r="J29" s="50">
        <f t="shared" si="2"/>
        <v>6.7439999999999998</v>
      </c>
      <c r="K29" s="51">
        <f t="shared" si="3"/>
        <v>8.43</v>
      </c>
      <c r="L29" s="27"/>
    </row>
    <row r="30" spans="2:12" ht="24.75" customHeight="1">
      <c r="B30" s="22">
        <v>14</v>
      </c>
      <c r="C30" s="37" t="s">
        <v>37</v>
      </c>
      <c r="D30" s="46">
        <v>324</v>
      </c>
      <c r="E30" s="26" t="s">
        <v>61</v>
      </c>
      <c r="F30" s="40">
        <v>31.37</v>
      </c>
      <c r="G30" s="36">
        <f t="shared" si="0"/>
        <v>37.644000000000005</v>
      </c>
      <c r="H30" s="40">
        <v>39.21</v>
      </c>
      <c r="I30" s="36">
        <f t="shared" si="1"/>
        <v>47.052</v>
      </c>
      <c r="J30" s="50">
        <f t="shared" si="2"/>
        <v>6.2740000000000009</v>
      </c>
      <c r="K30" s="51">
        <f t="shared" si="3"/>
        <v>7.8420000000000005</v>
      </c>
      <c r="L30" s="27"/>
    </row>
    <row r="31" spans="2:12" ht="26.25" customHeight="1">
      <c r="B31" s="22">
        <v>15</v>
      </c>
      <c r="C31" s="37" t="s">
        <v>38</v>
      </c>
      <c r="D31" s="46">
        <v>182</v>
      </c>
      <c r="E31" s="26" t="s">
        <v>61</v>
      </c>
      <c r="F31" s="40">
        <v>32.11</v>
      </c>
      <c r="G31" s="36">
        <f t="shared" si="0"/>
        <v>38.531999999999996</v>
      </c>
      <c r="H31" s="40">
        <v>40.14</v>
      </c>
      <c r="I31" s="36">
        <f t="shared" si="1"/>
        <v>48.167999999999999</v>
      </c>
      <c r="J31" s="50">
        <f t="shared" si="2"/>
        <v>6.4220000000000006</v>
      </c>
      <c r="K31" s="51">
        <f t="shared" si="3"/>
        <v>8.0280000000000005</v>
      </c>
      <c r="L31" s="27"/>
    </row>
    <row r="32" spans="2:12" ht="26.25" customHeight="1">
      <c r="B32" s="22">
        <v>16</v>
      </c>
      <c r="C32" s="37" t="s">
        <v>38</v>
      </c>
      <c r="D32" s="46">
        <v>324</v>
      </c>
      <c r="E32" s="26" t="s">
        <v>61</v>
      </c>
      <c r="F32" s="40">
        <v>30.51</v>
      </c>
      <c r="G32" s="36">
        <f t="shared" si="0"/>
        <v>36.612000000000002</v>
      </c>
      <c r="H32" s="40">
        <v>38.14</v>
      </c>
      <c r="I32" s="36">
        <f t="shared" si="1"/>
        <v>45.768000000000001</v>
      </c>
      <c r="J32" s="50">
        <f t="shared" si="2"/>
        <v>6.1020000000000003</v>
      </c>
      <c r="K32" s="51">
        <f t="shared" si="3"/>
        <v>7.6280000000000001</v>
      </c>
      <c r="L32" s="27"/>
    </row>
    <row r="33" spans="2:12" ht="25.5" customHeight="1">
      <c r="B33" s="22">
        <v>17</v>
      </c>
      <c r="C33" s="37" t="s">
        <v>38</v>
      </c>
      <c r="D33" s="46">
        <v>75</v>
      </c>
      <c r="E33" s="26" t="s">
        <v>61</v>
      </c>
      <c r="F33" s="40">
        <v>31.11</v>
      </c>
      <c r="G33" s="36">
        <f t="shared" si="0"/>
        <v>37.332000000000001</v>
      </c>
      <c r="H33" s="40">
        <v>38.89</v>
      </c>
      <c r="I33" s="36">
        <f t="shared" si="1"/>
        <v>46.667999999999999</v>
      </c>
      <c r="J33" s="50">
        <f t="shared" si="2"/>
        <v>6.2220000000000004</v>
      </c>
      <c r="K33" s="51">
        <f t="shared" si="3"/>
        <v>7.7780000000000005</v>
      </c>
      <c r="L33" s="27"/>
    </row>
    <row r="34" spans="2:12" ht="27.75" customHeight="1">
      <c r="B34" s="22">
        <v>18</v>
      </c>
      <c r="C34" s="37" t="s">
        <v>39</v>
      </c>
      <c r="D34" s="46">
        <v>75</v>
      </c>
      <c r="E34" s="26" t="s">
        <v>61</v>
      </c>
      <c r="F34" s="40">
        <v>35.68</v>
      </c>
      <c r="G34" s="36">
        <f t="shared" si="0"/>
        <v>42.816000000000003</v>
      </c>
      <c r="H34" s="40">
        <v>44.6</v>
      </c>
      <c r="I34" s="36">
        <f t="shared" si="1"/>
        <v>53.52</v>
      </c>
      <c r="J34" s="50">
        <f t="shared" si="2"/>
        <v>7.1360000000000001</v>
      </c>
      <c r="K34" s="51">
        <f t="shared" si="3"/>
        <v>8.92</v>
      </c>
      <c r="L34" s="27"/>
    </row>
    <row r="35" spans="2:12" ht="25.5" customHeight="1">
      <c r="B35" s="22">
        <v>19</v>
      </c>
      <c r="C35" s="37" t="s">
        <v>39</v>
      </c>
      <c r="D35" s="46">
        <v>324</v>
      </c>
      <c r="E35" s="26" t="s">
        <v>61</v>
      </c>
      <c r="F35" s="40">
        <v>36.24</v>
      </c>
      <c r="G35" s="36">
        <f t="shared" si="0"/>
        <v>43.488</v>
      </c>
      <c r="H35" s="40">
        <v>45.3</v>
      </c>
      <c r="I35" s="36">
        <f t="shared" si="1"/>
        <v>54.36</v>
      </c>
      <c r="J35" s="50">
        <f t="shared" si="2"/>
        <v>7.2480000000000011</v>
      </c>
      <c r="K35" s="51">
        <f t="shared" si="3"/>
        <v>9.06</v>
      </c>
      <c r="L35" s="27"/>
    </row>
    <row r="36" spans="2:12" ht="27.75" customHeight="1">
      <c r="B36" s="22">
        <v>20</v>
      </c>
      <c r="C36" s="37" t="s">
        <v>40</v>
      </c>
      <c r="D36" s="46">
        <v>388</v>
      </c>
      <c r="E36" s="26" t="s">
        <v>61</v>
      </c>
      <c r="F36" s="40">
        <v>41.64</v>
      </c>
      <c r="G36" s="36">
        <f t="shared" si="0"/>
        <v>49.968000000000004</v>
      </c>
      <c r="H36" s="40">
        <v>52.05</v>
      </c>
      <c r="I36" s="36">
        <f t="shared" si="1"/>
        <v>62.459999999999994</v>
      </c>
      <c r="J36" s="50">
        <f t="shared" si="2"/>
        <v>8.3280000000000012</v>
      </c>
      <c r="K36" s="51">
        <f t="shared" si="3"/>
        <v>10.41</v>
      </c>
      <c r="L36" s="27"/>
    </row>
    <row r="37" spans="2:12" ht="27" customHeight="1">
      <c r="B37" s="22">
        <v>21</v>
      </c>
      <c r="C37" s="37" t="s">
        <v>41</v>
      </c>
      <c r="D37" s="46">
        <v>388</v>
      </c>
      <c r="E37" s="26" t="s">
        <v>61</v>
      </c>
      <c r="F37" s="40">
        <v>39.380000000000003</v>
      </c>
      <c r="G37" s="36">
        <f t="shared" si="0"/>
        <v>47.256</v>
      </c>
      <c r="H37" s="40">
        <v>49.22</v>
      </c>
      <c r="I37" s="36">
        <f t="shared" si="1"/>
        <v>59.064</v>
      </c>
      <c r="J37" s="50">
        <f t="shared" si="2"/>
        <v>7.8760000000000012</v>
      </c>
      <c r="K37" s="51">
        <f t="shared" si="3"/>
        <v>9.8440000000000012</v>
      </c>
      <c r="L37" s="27"/>
    </row>
    <row r="38" spans="2:12" ht="26.25" customHeight="1">
      <c r="B38" s="22">
        <v>22</v>
      </c>
      <c r="C38" s="37" t="s">
        <v>42</v>
      </c>
      <c r="D38" s="46">
        <v>44</v>
      </c>
      <c r="E38" s="26" t="s">
        <v>61</v>
      </c>
      <c r="F38" s="40">
        <v>32.69</v>
      </c>
      <c r="G38" s="36">
        <f t="shared" si="0"/>
        <v>39.227999999999994</v>
      </c>
      <c r="H38" s="40">
        <v>40.869999999999997</v>
      </c>
      <c r="I38" s="36">
        <f t="shared" si="1"/>
        <v>49.043999999999997</v>
      </c>
      <c r="J38" s="50">
        <f t="shared" si="2"/>
        <v>6.5380000000000003</v>
      </c>
      <c r="K38" s="51">
        <f t="shared" si="3"/>
        <v>8.1739999999999995</v>
      </c>
      <c r="L38" s="27"/>
    </row>
    <row r="39" spans="2:12" ht="26.25" customHeight="1">
      <c r="B39" s="22">
        <v>23</v>
      </c>
      <c r="C39" s="37" t="s">
        <v>43</v>
      </c>
      <c r="D39" s="46">
        <v>182</v>
      </c>
      <c r="E39" s="26" t="s">
        <v>61</v>
      </c>
      <c r="F39" s="40">
        <v>37.409999999999997</v>
      </c>
      <c r="G39" s="36">
        <f t="shared" si="0"/>
        <v>44.891999999999996</v>
      </c>
      <c r="H39" s="40">
        <v>46.76</v>
      </c>
      <c r="I39" s="36">
        <f t="shared" si="1"/>
        <v>56.111999999999995</v>
      </c>
      <c r="J39" s="50">
        <f t="shared" si="2"/>
        <v>7.4819999999999993</v>
      </c>
      <c r="K39" s="51">
        <f t="shared" si="3"/>
        <v>9.3520000000000003</v>
      </c>
      <c r="L39" s="27"/>
    </row>
    <row r="40" spans="2:12" ht="27" customHeight="1">
      <c r="B40" s="22">
        <v>24</v>
      </c>
      <c r="C40" s="37" t="s">
        <v>44</v>
      </c>
      <c r="D40" s="46">
        <v>182</v>
      </c>
      <c r="E40" s="26" t="s">
        <v>61</v>
      </c>
      <c r="F40" s="40">
        <v>33.08</v>
      </c>
      <c r="G40" s="36">
        <f t="shared" si="0"/>
        <v>39.695999999999998</v>
      </c>
      <c r="H40" s="40">
        <v>41.36</v>
      </c>
      <c r="I40" s="36">
        <f t="shared" si="1"/>
        <v>49.631999999999998</v>
      </c>
      <c r="J40" s="50">
        <f t="shared" si="2"/>
        <v>6.6159999999999997</v>
      </c>
      <c r="K40" s="51">
        <f t="shared" si="3"/>
        <v>8.2720000000000002</v>
      </c>
      <c r="L40" s="27"/>
    </row>
    <row r="41" spans="2:12" ht="24.75" customHeight="1">
      <c r="B41" s="22">
        <v>25</v>
      </c>
      <c r="C41" s="37" t="s">
        <v>45</v>
      </c>
      <c r="D41" s="46">
        <v>233</v>
      </c>
      <c r="E41" s="26" t="s">
        <v>61</v>
      </c>
      <c r="F41" s="40">
        <v>42.97</v>
      </c>
      <c r="G41" s="36">
        <f t="shared" si="0"/>
        <v>51.564</v>
      </c>
      <c r="H41" s="40">
        <v>53.72</v>
      </c>
      <c r="I41" s="36">
        <f t="shared" si="1"/>
        <v>64.463999999999999</v>
      </c>
      <c r="J41" s="50">
        <f t="shared" si="2"/>
        <v>8.5939999999999994</v>
      </c>
      <c r="K41" s="51">
        <f t="shared" si="3"/>
        <v>10.744</v>
      </c>
      <c r="L41" s="27"/>
    </row>
    <row r="42" spans="2:12" ht="28.5" customHeight="1">
      <c r="B42" s="22">
        <v>26</v>
      </c>
      <c r="C42" s="37" t="s">
        <v>46</v>
      </c>
      <c r="D42" s="46">
        <v>233</v>
      </c>
      <c r="E42" s="26" t="s">
        <v>61</v>
      </c>
      <c r="F42" s="40">
        <v>34.1</v>
      </c>
      <c r="G42" s="36">
        <f t="shared" si="0"/>
        <v>40.92</v>
      </c>
      <c r="H42" s="40">
        <v>42.63</v>
      </c>
      <c r="I42" s="36">
        <f t="shared" si="1"/>
        <v>51.156000000000006</v>
      </c>
      <c r="J42" s="50">
        <f t="shared" si="2"/>
        <v>6.82</v>
      </c>
      <c r="K42" s="51">
        <f t="shared" si="3"/>
        <v>8.5260000000000016</v>
      </c>
      <c r="L42" s="27"/>
    </row>
    <row r="43" spans="2:12" ht="27.75" customHeight="1">
      <c r="B43" s="22">
        <v>27</v>
      </c>
      <c r="C43" s="37" t="s">
        <v>47</v>
      </c>
      <c r="D43" s="46">
        <v>233</v>
      </c>
      <c r="E43" s="26" t="s">
        <v>61</v>
      </c>
      <c r="F43" s="40">
        <v>41.24</v>
      </c>
      <c r="G43" s="36">
        <f t="shared" si="0"/>
        <v>49.488</v>
      </c>
      <c r="H43" s="40">
        <v>51.55</v>
      </c>
      <c r="I43" s="36">
        <f t="shared" si="1"/>
        <v>61.86</v>
      </c>
      <c r="J43" s="50">
        <f t="shared" si="2"/>
        <v>8.2480000000000011</v>
      </c>
      <c r="K43" s="51">
        <f t="shared" si="3"/>
        <v>10.31</v>
      </c>
      <c r="L43" s="27"/>
    </row>
    <row r="44" spans="2:12" ht="25.5" customHeight="1">
      <c r="B44" s="22">
        <v>28</v>
      </c>
      <c r="C44" s="37" t="s">
        <v>47</v>
      </c>
      <c r="D44" s="46">
        <v>264</v>
      </c>
      <c r="E44" s="26" t="s">
        <v>61</v>
      </c>
      <c r="F44" s="40">
        <v>45.08</v>
      </c>
      <c r="G44" s="36">
        <f t="shared" si="0"/>
        <v>54.095999999999997</v>
      </c>
      <c r="H44" s="40">
        <v>56.35</v>
      </c>
      <c r="I44" s="36">
        <f t="shared" si="1"/>
        <v>67.62</v>
      </c>
      <c r="J44" s="50">
        <f t="shared" si="2"/>
        <v>9.016</v>
      </c>
      <c r="K44" s="51">
        <f t="shared" si="3"/>
        <v>11.270000000000001</v>
      </c>
      <c r="L44" s="27"/>
    </row>
    <row r="45" spans="2:12" ht="25.5" customHeight="1">
      <c r="B45" s="22">
        <v>29</v>
      </c>
      <c r="C45" s="37" t="s">
        <v>50</v>
      </c>
      <c r="D45" s="46">
        <v>264</v>
      </c>
      <c r="E45" s="26" t="s">
        <v>61</v>
      </c>
      <c r="F45" s="40">
        <v>51.67</v>
      </c>
      <c r="G45" s="36">
        <f t="shared" si="0"/>
        <v>62.004000000000005</v>
      </c>
      <c r="H45" s="40">
        <v>64.58</v>
      </c>
      <c r="I45" s="36">
        <f t="shared" si="1"/>
        <v>77.495999999999995</v>
      </c>
      <c r="J45" s="50">
        <f t="shared" si="2"/>
        <v>10.334000000000001</v>
      </c>
      <c r="K45" s="51">
        <f t="shared" si="3"/>
        <v>12.916</v>
      </c>
      <c r="L45" s="27"/>
    </row>
    <row r="46" spans="2:12" ht="28.5" customHeight="1">
      <c r="B46" s="22">
        <v>30</v>
      </c>
      <c r="C46" s="37" t="s">
        <v>48</v>
      </c>
      <c r="D46" s="46">
        <v>140</v>
      </c>
      <c r="E46" s="26" t="s">
        <v>61</v>
      </c>
      <c r="F46" s="40">
        <v>46.04</v>
      </c>
      <c r="G46" s="36">
        <f t="shared" si="0"/>
        <v>55.247999999999998</v>
      </c>
      <c r="H46" s="40">
        <v>57.55</v>
      </c>
      <c r="I46" s="36">
        <f t="shared" si="1"/>
        <v>69.06</v>
      </c>
      <c r="J46" s="50">
        <f t="shared" si="2"/>
        <v>9.2080000000000002</v>
      </c>
      <c r="K46" s="51">
        <f t="shared" si="3"/>
        <v>11.51</v>
      </c>
      <c r="L46" s="27"/>
    </row>
    <row r="47" spans="2:12" ht="27" customHeight="1">
      <c r="B47" s="22">
        <v>31</v>
      </c>
      <c r="C47" s="37" t="s">
        <v>49</v>
      </c>
      <c r="D47" s="46">
        <v>140</v>
      </c>
      <c r="E47" s="26" t="s">
        <v>61</v>
      </c>
      <c r="F47" s="40">
        <v>51.28</v>
      </c>
      <c r="G47" s="36">
        <f t="shared" si="0"/>
        <v>61.536000000000001</v>
      </c>
      <c r="H47" s="40">
        <v>64.11</v>
      </c>
      <c r="I47" s="36">
        <f t="shared" si="1"/>
        <v>76.932000000000002</v>
      </c>
      <c r="J47" s="50">
        <f t="shared" si="2"/>
        <v>10.256</v>
      </c>
      <c r="K47" s="51">
        <f t="shared" si="3"/>
        <v>12.822000000000001</v>
      </c>
      <c r="L47" s="27"/>
    </row>
    <row r="48" spans="2:12">
      <c r="K48" s="25"/>
    </row>
    <row r="49" spans="3:11" ht="14.25" customHeight="1">
      <c r="C49" s="78" t="s">
        <v>51</v>
      </c>
      <c r="D49" s="78"/>
      <c r="E49" s="78"/>
      <c r="F49" s="78"/>
      <c r="G49" s="78"/>
      <c r="H49" s="78"/>
      <c r="I49" s="78"/>
      <c r="J49" s="34"/>
      <c r="K49" s="34"/>
    </row>
    <row r="50" spans="3:11">
      <c r="C50" s="28" t="s">
        <v>52</v>
      </c>
      <c r="K50" s="25"/>
    </row>
    <row r="51" spans="3:11">
      <c r="C51" s="78" t="s">
        <v>53</v>
      </c>
      <c r="D51" s="78"/>
      <c r="E51" s="78"/>
      <c r="F51" s="78"/>
      <c r="G51" s="78"/>
      <c r="H51" s="72"/>
      <c r="I51" s="72"/>
      <c r="J51" s="72"/>
      <c r="K51" s="72"/>
    </row>
    <row r="52" spans="3:11">
      <c r="K52" s="25"/>
    </row>
    <row r="53" spans="3:11">
      <c r="C53" s="78"/>
      <c r="D53" s="78"/>
      <c r="E53" s="78"/>
      <c r="F53" s="78"/>
      <c r="G53" s="78"/>
      <c r="H53" s="72"/>
      <c r="I53" s="72"/>
      <c r="J53" s="72"/>
      <c r="K53" s="72"/>
    </row>
    <row r="54" spans="3:11">
      <c r="K54" s="25"/>
    </row>
    <row r="55" spans="3:11">
      <c r="C55" s="78"/>
      <c r="D55" s="78"/>
      <c r="E55" s="78"/>
      <c r="F55" s="78"/>
      <c r="G55" s="78"/>
      <c r="H55" s="72"/>
      <c r="I55" s="72"/>
      <c r="J55" s="72"/>
      <c r="K55" s="72"/>
    </row>
    <row r="56" spans="3:11">
      <c r="K56" s="25"/>
    </row>
    <row r="57" spans="3:11">
      <c r="C57" s="78"/>
      <c r="D57" s="78"/>
      <c r="E57" s="78"/>
      <c r="F57" s="78"/>
      <c r="G57" s="78"/>
      <c r="H57" s="72"/>
      <c r="I57" s="72"/>
      <c r="J57" s="72"/>
      <c r="K57" s="72"/>
    </row>
    <row r="58" spans="3:11">
      <c r="K58" s="25"/>
    </row>
  </sheetData>
  <mergeCells count="21">
    <mergeCell ref="C57:G57"/>
    <mergeCell ref="H57:K57"/>
    <mergeCell ref="C49:I49"/>
    <mergeCell ref="C51:G51"/>
    <mergeCell ref="H51:K51"/>
    <mergeCell ref="C53:G53"/>
    <mergeCell ref="H53:K53"/>
    <mergeCell ref="C55:G55"/>
    <mergeCell ref="H55:K55"/>
    <mergeCell ref="B12:I12"/>
    <mergeCell ref="B14:B15"/>
    <mergeCell ref="D14:D15"/>
    <mergeCell ref="F14:G14"/>
    <mergeCell ref="H14:I14"/>
    <mergeCell ref="E14:E15"/>
    <mergeCell ref="B1:I1"/>
    <mergeCell ref="B8:I8"/>
    <mergeCell ref="B10:I10"/>
    <mergeCell ref="B11:I11"/>
    <mergeCell ref="G3:I3"/>
    <mergeCell ref="C9:H9"/>
  </mergeCells>
  <pageMargins left="0.7" right="0.7" top="0.75" bottom="0.75" header="0.3" footer="0.3"/>
  <pageSetup paperSize="9" scale="95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авто</vt:lpstr>
      <vt:lpstr>ДСТ </vt:lpstr>
      <vt:lpstr>'ДСТ 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IvanovaSveta</cp:lastModifiedBy>
  <cp:lastPrinted>2023-05-31T05:55:18Z</cp:lastPrinted>
  <dcterms:created xsi:type="dcterms:W3CDTF">2013-03-05T07:18:45Z</dcterms:created>
  <dcterms:modified xsi:type="dcterms:W3CDTF">2023-08-01T04:56:33Z</dcterms:modified>
</cp:coreProperties>
</file>